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4_Nahradne_diely\03_Vyzva_PHZ\"/>
    </mc:Choice>
  </mc:AlternateContent>
  <bookViews>
    <workbookView xWindow="-105" yWindow="-105" windowWidth="19425" windowHeight="11025"/>
  </bookViews>
  <sheets>
    <sheet name="2 časť - Náhradné diely" sheetId="1" r:id="rId1"/>
    <sheet name="2 časť Náhradné diely - APVV" sheetId="2" state="hidden" r:id="rId2"/>
  </sheets>
  <calcPr calcId="162913"/>
</workbook>
</file>

<file path=xl/calcChain.xml><?xml version="1.0" encoding="utf-8"?>
<calcChain xmlns="http://schemas.openxmlformats.org/spreadsheetml/2006/main">
  <c r="M21" i="1" l="1"/>
  <c r="K13" i="1" l="1"/>
  <c r="L13" i="1" s="1"/>
  <c r="M13" i="1"/>
  <c r="K14" i="1"/>
  <c r="L14" i="1" s="1"/>
  <c r="M14" i="1"/>
  <c r="K15" i="1"/>
  <c r="L15" i="1" s="1"/>
  <c r="M15" i="1"/>
  <c r="K16" i="1"/>
  <c r="L16" i="1" s="1"/>
  <c r="M16" i="1"/>
  <c r="K17" i="1"/>
  <c r="L17" i="1" s="1"/>
  <c r="M17" i="1"/>
  <c r="K18" i="1"/>
  <c r="L18" i="1" s="1"/>
  <c r="M18" i="1"/>
  <c r="N18" i="1" s="1"/>
  <c r="O18" i="1" s="1"/>
  <c r="K19" i="1"/>
  <c r="L19" i="1" s="1"/>
  <c r="M19" i="1"/>
  <c r="N17" i="1" l="1"/>
  <c r="O17" i="1"/>
  <c r="N14" i="1"/>
  <c r="O14" i="1" s="1"/>
  <c r="N13" i="1"/>
  <c r="O13" i="1" s="1"/>
  <c r="L21" i="1"/>
  <c r="N19" i="1"/>
  <c r="O19" i="1" s="1"/>
  <c r="N15" i="1"/>
  <c r="O15" i="1" s="1"/>
  <c r="N16" i="1"/>
  <c r="O16" i="1" s="1"/>
  <c r="O21" i="1" l="1"/>
</calcChain>
</file>

<file path=xl/sharedStrings.xml><?xml version="1.0" encoding="utf-8"?>
<sst xmlns="http://schemas.openxmlformats.org/spreadsheetml/2006/main" count="100" uniqueCount="69">
  <si>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</si>
  <si>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</si>
  <si>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</si>
  <si>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</si>
  <si>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</si>
  <si>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</si>
  <si>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</si>
  <si>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</si>
  <si>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</si>
  <si>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</si>
  <si>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</si>
  <si>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</si>
  <si>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</si>
  <si>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</si>
  <si>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</si>
  <si>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</si>
  <si>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</si>
  <si>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</si>
  <si>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</si>
  <si>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</si>
  <si>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</si>
  <si>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CENOVÁ PONUKA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</si>
  <si>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</si>
  <si>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</si>
  <si>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</si>
  <si>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</si>
  <si>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</si>
  <si>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Názov projektu</t>
  </si>
  <si>
    <t>Číslo rozpočtovej položky</t>
  </si>
  <si>
    <t>Cena za MJ bez DPH (EUR)</t>
  </si>
  <si>
    <t>Predkladateľ cenovej ponuky vyplní údaje do zelených polí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</si>
  <si>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</si>
  <si>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</si>
  <si>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</si>
  <si>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</si>
  <si>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</si>
  <si>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</si>
  <si>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</si>
  <si>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</si>
  <si>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</si>
  <si>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 xml:space="preserve">Verejný obstarávateľ: </t>
  </si>
  <si>
    <t>.........................................................
podpis a pečiatka oprávnenej osoby uchádzača</t>
  </si>
  <si>
    <t>ks</t>
  </si>
  <si>
    <t>LISPER
313011V446</t>
  </si>
  <si>
    <t>2H4P38</t>
  </si>
  <si>
    <r>
      <rPr>
        <sz val="11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</si>
  <si>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Upgrade hmotnostného spektrometra Agilent QTOF  vrátane ovládacích prvkov</t>
  </si>
  <si>
    <t>spúšťací disk pre hmotnostný spektrometer Agilent QTOF 6538</t>
  </si>
  <si>
    <t>matičná doska ovládajúca hmotnostný spektrometer Agilent QTOF UHD 6538</t>
  </si>
  <si>
    <t>dvojstupňová turbopumpa pre hmotnostný spektrometer QTOF UHD 6538 a Agilent QQQ 6460</t>
  </si>
  <si>
    <t>rotačná vákuová pumpa pre 1. stupeň vákua v hmotnostnom spektrometri Agilent QQQ 6460/QTOF 6538</t>
  </si>
  <si>
    <t>veľkokapacitný separačný čip spojený s ESI emiterom pre separáciu peptidov s nápňou C18</t>
  </si>
  <si>
    <t xml:space="preserve">Nosič pre IPG prúžky vrátane pevnej a pohyblivej elektródy pre OFFGEL 3100 fractionator od firmy Agilent alebo ekvivalentný produkt s deklarovateľnou špecifikáciou </t>
  </si>
  <si>
    <t xml:space="preserve">upgrade hmotnostného spektrometra na najnovší firmvér vrátane upgradu ovládacieho softvéru a PC pre ovládanie hmotnostného spektrometra Agilent QTOF 6538 UHD  </t>
  </si>
  <si>
    <t>Pevný disk s nahraným firmvérom nutným pre spustenie hmotnostného spektrometra Agilent QTOF 6538</t>
  </si>
  <si>
    <t>duálna vákuová turbopumpa vrátane kontroléra pre hmotsnotný spektrometer Agilent QTOF UHD 6538 a Agilent QQQ 6460</t>
  </si>
  <si>
    <t xml:space="preserve">vákuová rotačná pumpa Edwards E2M28 pre vytvorenie tzv. rough vákua v hmotnostnom spektrometri Agilent QQQ 6460/QTOF 6538 alebo ekvivalentný produkt s deklarovateľnou špecifikáciou </t>
  </si>
  <si>
    <t>veľkokapacitný separačný čip spojený s ESI emiterom pre separáciu peptidov s nápňou C18, veľkosť častíc 3um a rozmery analytickej kolóny 150x0,075mm, objem obohacovacej kolóny 360nl, kompatibilný s iónovým zdrojom CHIP CUBE Agilent G4240A</t>
  </si>
  <si>
    <r>
      <t xml:space="preserve">Náhradné diely pre prístroje a zariadenia pre prípravu klinických vzoriek a digitalizáciu hmotnostno-spektrometrických dát - </t>
    </r>
    <r>
      <rPr>
        <b/>
        <sz val="11"/>
        <color theme="4"/>
        <rFont val="Arial"/>
        <family val="2"/>
        <charset val="238"/>
      </rPr>
      <t>2 časť: Náhradné diely pre prístrojovú techniku od firmy Agilent Technologies</t>
    </r>
  </si>
  <si>
    <t xml:space="preserve">Náhradné diely pre prístrojovú techniku od firmy Agilent Technologies </t>
  </si>
  <si>
    <t>Matičná doska (New SC4 + w Serdes for 6538 Tray assy (SmartCard) prístroja kompatibilná s hmotnostným spektrometrom Agilent QTOF 6538 alebo ekvivalentný produkt s deklarovateľnou špecifikáciou</t>
  </si>
  <si>
    <t>komplet</t>
  </si>
  <si>
    <t>Cenu položky č. 1 tvorí súčet cien podpoložiek 1.1 až 1.7</t>
  </si>
  <si>
    <t>Celková cena časti predmetu zákazky</t>
  </si>
  <si>
    <t>V ................................ dňa ...........................</t>
  </si>
  <si>
    <t>Q</t>
  </si>
  <si>
    <t>Ponuka uchádzača
(napr. názov, opis, katalógové číslo, link na internetovú stránku produktu, ap.)</t>
  </si>
  <si>
    <t>Náhradné diely pre prístroje a zariadenia pre prípravu klinických vzoriek a digitalizáciu hmotnostno-spektrometrických dát - náhradné diely pre prístrojovú techniku od firmy Agilent Technologies, ktoré tvoria podpoložky č. 1.1 až 1.7.
V súlade s komentárom k rozpočtovej položke (2H4P38), uvedenej v Zmluve o poskytnutí nenávratného finančného príspevku (067/2020/OPII/VA), požadujeme aby v prípade poruchy iného dielu, ktorý nie je v špecifikácii uvedený, bolo možné požadovať dodanie potrebného dielu, ktorého cena bude maximálne do výšky nevyčerpanej čiastky rámcovej dohody.</t>
  </si>
  <si>
    <t>elektródový set pre OFFGEL elektroforézu Agilent 3100 Offgel fractionator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</si>
</sst>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0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2" fontId="13" fillId="8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19" fillId="6" borderId="4" xfId="0" applyNumberFormat="1" applyFont="1" applyFill="1" applyBorder="1" applyAlignment="1">
      <alignment horizontal="center" vertical="center" wrapText="1"/>
    </xf>
    <xf numFmtId="3" fontId="19" fillId="6" borderId="4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4" fontId="15" fillId="0" borderId="10" xfId="0" applyNumberFormat="1" applyFont="1" applyBorder="1" applyAlignment="1">
      <alignment horizontal="center" vertical="center"/>
    </xf>
    <xf numFmtId="0" fontId="0" fillId="0" borderId="0" xfId="0" applyFont="1" applyBorder="1"/>
    <xf numFmtId="4" fontId="0" fillId="2" borderId="17" xfId="0" applyNumberFormat="1" applyFont="1" applyFill="1" applyBorder="1" applyAlignment="1">
      <alignment horizontal="right" vertical="center"/>
    </xf>
    <xf numFmtId="1" fontId="0" fillId="2" borderId="17" xfId="0" applyNumberFormat="1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 vertical="center"/>
    </xf>
    <xf numFmtId="0" fontId="0" fillId="0" borderId="4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2" borderId="4" xfId="0" applyNumberFormat="1" applyFont="1" applyFill="1" applyBorder="1" applyAlignment="1">
      <alignment horizontal="right" vertical="center"/>
    </xf>
    <xf numFmtId="1" fontId="0" fillId="2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16" fontId="14" fillId="7" borderId="4" xfId="0" applyNumberFormat="1" applyFont="1" applyFill="1" applyBorder="1" applyAlignment="1">
      <alignment horizontal="center" vertical="center" wrapText="1"/>
    </xf>
    <xf numFmtId="4" fontId="5" fillId="10" borderId="4" xfId="0" applyNumberFormat="1" applyFon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6" fillId="0" borderId="12" xfId="0" applyFont="1" applyFill="1" applyBorder="1" applyAlignment="1"/>
    <xf numFmtId="0" fontId="0" fillId="2" borderId="4" xfId="0" applyFill="1" applyBorder="1"/>
    <xf numFmtId="0" fontId="0" fillId="2" borderId="17" xfId="0" applyFill="1" applyBorder="1"/>
    <xf numFmtId="0" fontId="0" fillId="0" borderId="22" xfId="0" applyFill="1" applyBorder="1"/>
    <xf numFmtId="0" fontId="0" fillId="0" borderId="0" xfId="0" applyFill="1" applyBorder="1"/>
    <xf numFmtId="0" fontId="7" fillId="0" borderId="1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9" borderId="26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4" fontId="23" fillId="10" borderId="3" xfId="0" applyNumberFormat="1" applyFont="1" applyFill="1" applyBorder="1" applyAlignment="1">
      <alignment horizontal="right" vertical="center"/>
    </xf>
    <xf numFmtId="4" fontId="23" fillId="10" borderId="20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9"/>
  <sheetViews>
    <sheetView tabSelected="1" topLeftCell="A10" zoomScale="70" zoomScaleNormal="70" workbookViewId="0">
      <selection activeCell="E12" sqref="E12"/>
    </sheetView>
  </sheetViews>
  <sheetFormatPr defaultColWidth="9.140625" defaultRowHeight="15" x14ac:dyDescent="0.25"/>
  <cols>
    <col min="1" max="1" width="5" customWidth="1"/>
    <col min="2" max="2" width="34.28515625" style="4" customWidth="1"/>
    <col min="3" max="3" width="96.42578125" style="4" customWidth="1"/>
    <col min="4" max="4" width="9.140625" style="3"/>
    <col min="5" max="5" width="26.42578125" style="3" customWidth="1"/>
    <col min="6" max="7" width="12.42578125" style="3" customWidth="1"/>
    <col min="8" max="8" width="2.5703125" customWidth="1"/>
    <col min="9" max="9" width="13" style="2" customWidth="1"/>
    <col min="10" max="10" width="11.140625" style="3" customWidth="1"/>
    <col min="11" max="11" width="9.140625" style="2"/>
    <col min="12" max="12" width="11.5703125" style="2" customWidth="1"/>
    <col min="13" max="13" width="17.42578125" style="2" customWidth="1"/>
    <col min="14" max="14" width="14.85546875" style="2" customWidth="1"/>
    <col min="15" max="15" width="20" style="2" customWidth="1"/>
    <col min="16" max="16" width="3.5703125" customWidth="1"/>
    <col min="17" max="17" width="44.42578125" customWidth="1"/>
  </cols>
  <sheetData>
    <row r="1" spans="1:17" s="10" customFormat="1" ht="30" customHeight="1" thickBot="1" x14ac:dyDescent="0.3">
      <c r="A1" s="97" t="s">
        <v>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15.75" thickBot="1" x14ac:dyDescent="0.3">
      <c r="A2" s="103" t="s">
        <v>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x14ac:dyDescent="0.25">
      <c r="A3" s="109" t="s">
        <v>40</v>
      </c>
      <c r="B3" s="110"/>
      <c r="C3" s="100" t="s">
        <v>22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17" s="4" customFormat="1" ht="15" customHeight="1" x14ac:dyDescent="0.25">
      <c r="A4" s="107" t="s">
        <v>45</v>
      </c>
      <c r="B4" s="108"/>
      <c r="C4" s="104" t="s">
        <v>58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s="4" customFormat="1" ht="15" customHeight="1" x14ac:dyDescent="0.25">
      <c r="A5" s="95" t="s">
        <v>24</v>
      </c>
      <c r="B5" s="96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17" s="4" customFormat="1" ht="15" customHeight="1" x14ac:dyDescent="0.25">
      <c r="A6" s="95" t="s">
        <v>25</v>
      </c>
      <c r="B6" s="96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s="4" customFormat="1" ht="15" customHeight="1" thickBot="1" x14ac:dyDescent="0.3">
      <c r="A7" s="93" t="s">
        <v>23</v>
      </c>
      <c r="B7" s="94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1:17" s="4" customFormat="1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11"/>
      <c r="Q8" s="11"/>
    </row>
    <row r="9" spans="1:17" s="1" customFormat="1" ht="14.25" x14ac:dyDescent="0.25">
      <c r="A9" s="33" t="s">
        <v>0</v>
      </c>
      <c r="B9" s="33" t="s">
        <v>1</v>
      </c>
      <c r="C9" s="34" t="s">
        <v>2</v>
      </c>
      <c r="D9" s="34" t="s">
        <v>3</v>
      </c>
      <c r="E9" s="34" t="s">
        <v>4</v>
      </c>
      <c r="F9" s="34" t="s">
        <v>5</v>
      </c>
      <c r="G9" s="34" t="s">
        <v>6</v>
      </c>
      <c r="H9" s="34" t="s">
        <v>7</v>
      </c>
      <c r="I9" s="35" t="s">
        <v>8</v>
      </c>
      <c r="J9" s="36" t="s">
        <v>9</v>
      </c>
      <c r="K9" s="35" t="s">
        <v>10</v>
      </c>
      <c r="L9" s="35" t="s">
        <v>11</v>
      </c>
      <c r="M9" s="35" t="s">
        <v>12</v>
      </c>
      <c r="N9" s="35" t="s">
        <v>13</v>
      </c>
      <c r="O9" s="35" t="s">
        <v>14</v>
      </c>
      <c r="P9" s="12"/>
      <c r="Q9" s="35" t="s">
        <v>65</v>
      </c>
    </row>
    <row r="10" spans="1:17" ht="79.5" customHeight="1" x14ac:dyDescent="0.25">
      <c r="A10" s="37" t="s">
        <v>26</v>
      </c>
      <c r="B10" s="22" t="s">
        <v>15</v>
      </c>
      <c r="C10" s="22" t="s">
        <v>16</v>
      </c>
      <c r="D10" s="23" t="s">
        <v>17</v>
      </c>
      <c r="E10" s="22" t="s">
        <v>18</v>
      </c>
      <c r="F10" s="22" t="s">
        <v>27</v>
      </c>
      <c r="G10" s="22" t="s">
        <v>28</v>
      </c>
      <c r="H10" s="14"/>
      <c r="I10" s="38" t="s">
        <v>29</v>
      </c>
      <c r="J10" s="39" t="s">
        <v>19</v>
      </c>
      <c r="K10" s="40" t="s">
        <v>20</v>
      </c>
      <c r="L10" s="40" t="s">
        <v>31</v>
      </c>
      <c r="M10" s="40" t="s">
        <v>32</v>
      </c>
      <c r="N10" s="40" t="s">
        <v>20</v>
      </c>
      <c r="O10" s="40" t="s">
        <v>33</v>
      </c>
      <c r="Q10" s="85" t="s">
        <v>66</v>
      </c>
    </row>
    <row r="11" spans="1:17" s="13" customFormat="1" ht="15" customHeight="1" x14ac:dyDescent="0.25">
      <c r="A11" s="41" t="s">
        <v>0</v>
      </c>
      <c r="B11" s="41" t="s">
        <v>1</v>
      </c>
      <c r="C11" s="24" t="s">
        <v>2</v>
      </c>
      <c r="D11" s="24" t="s">
        <v>3</v>
      </c>
      <c r="E11" s="24" t="s">
        <v>4</v>
      </c>
      <c r="F11" s="25" t="s">
        <v>5</v>
      </c>
      <c r="G11" s="24" t="s">
        <v>6</v>
      </c>
      <c r="H11" s="42"/>
      <c r="I11" s="43" t="s">
        <v>8</v>
      </c>
      <c r="J11" s="43" t="s">
        <v>9</v>
      </c>
      <c r="K11" s="43" t="s">
        <v>34</v>
      </c>
      <c r="L11" s="43" t="s">
        <v>35</v>
      </c>
      <c r="M11" s="43" t="s">
        <v>36</v>
      </c>
      <c r="N11" s="43" t="s">
        <v>37</v>
      </c>
      <c r="O11" s="43" t="s">
        <v>38</v>
      </c>
      <c r="Q11" s="24" t="s">
        <v>65</v>
      </c>
    </row>
    <row r="12" spans="1:17" ht="115.5" customHeight="1" x14ac:dyDescent="0.25">
      <c r="A12" s="69">
        <v>1</v>
      </c>
      <c r="B12" s="64" t="s">
        <v>59</v>
      </c>
      <c r="C12" s="65" t="s">
        <v>67</v>
      </c>
      <c r="D12" s="26" t="s">
        <v>61</v>
      </c>
      <c r="E12" s="84">
        <v>1</v>
      </c>
      <c r="F12" s="27" t="s">
        <v>43</v>
      </c>
      <c r="G12" s="28" t="s">
        <v>44</v>
      </c>
      <c r="H12" s="44"/>
      <c r="I12" s="121" t="s">
        <v>62</v>
      </c>
      <c r="J12" s="122"/>
      <c r="K12" s="122"/>
      <c r="L12" s="122"/>
      <c r="M12" s="122"/>
      <c r="N12" s="122"/>
      <c r="O12" s="123"/>
      <c r="Q12" s="80"/>
    </row>
    <row r="13" spans="1:17" ht="56.25" customHeight="1" x14ac:dyDescent="0.25">
      <c r="A13" s="70">
        <v>44197</v>
      </c>
      <c r="B13" s="66" t="s">
        <v>68</v>
      </c>
      <c r="C13" s="67" t="s">
        <v>52</v>
      </c>
      <c r="D13" s="29" t="s">
        <v>42</v>
      </c>
      <c r="E13" s="61">
        <v>1</v>
      </c>
      <c r="F13" s="27" t="s">
        <v>43</v>
      </c>
      <c r="G13" s="28" t="s">
        <v>44</v>
      </c>
      <c r="H13" s="48"/>
      <c r="I13" s="45"/>
      <c r="J13" s="46"/>
      <c r="K13" s="47">
        <f t="shared" ref="K13:K19" si="0">I13/100*J13</f>
        <v>0</v>
      </c>
      <c r="L13" s="47">
        <f t="shared" ref="L13:L19" si="1">I13+K13</f>
        <v>0</v>
      </c>
      <c r="M13" s="47">
        <f t="shared" ref="M13:M19" si="2">E13*I13</f>
        <v>0</v>
      </c>
      <c r="N13" s="47">
        <f t="shared" ref="N13:N19" si="3">M13/100*J13</f>
        <v>0</v>
      </c>
      <c r="O13" s="47">
        <f t="shared" ref="O13:O19" si="4">M13+N13</f>
        <v>0</v>
      </c>
      <c r="Q13" s="80"/>
    </row>
    <row r="14" spans="1:17" ht="70.5" customHeight="1" x14ac:dyDescent="0.25">
      <c r="A14" s="70">
        <v>44228</v>
      </c>
      <c r="B14" s="68" t="s">
        <v>46</v>
      </c>
      <c r="C14" s="19" t="s">
        <v>53</v>
      </c>
      <c r="D14" s="30" t="s">
        <v>42</v>
      </c>
      <c r="E14" s="62">
        <v>1</v>
      </c>
      <c r="F14" s="27" t="s">
        <v>43</v>
      </c>
      <c r="G14" s="28" t="s">
        <v>44</v>
      </c>
      <c r="H14" s="48"/>
      <c r="I14" s="45"/>
      <c r="J14" s="46"/>
      <c r="K14" s="47">
        <f t="shared" si="0"/>
        <v>0</v>
      </c>
      <c r="L14" s="47">
        <f t="shared" si="1"/>
        <v>0</v>
      </c>
      <c r="M14" s="47">
        <f t="shared" si="2"/>
        <v>0</v>
      </c>
      <c r="N14" s="47">
        <f t="shared" si="3"/>
        <v>0</v>
      </c>
      <c r="O14" s="47">
        <f>M14+N14</f>
        <v>0</v>
      </c>
      <c r="Q14" s="80"/>
    </row>
    <row r="15" spans="1:17" ht="65.25" customHeight="1" x14ac:dyDescent="0.25">
      <c r="A15" s="70">
        <v>44256</v>
      </c>
      <c r="B15" s="60" t="s">
        <v>47</v>
      </c>
      <c r="C15" s="59" t="s">
        <v>54</v>
      </c>
      <c r="D15" s="30" t="s">
        <v>42</v>
      </c>
      <c r="E15" s="63">
        <v>2</v>
      </c>
      <c r="F15" s="27" t="s">
        <v>43</v>
      </c>
      <c r="G15" s="28" t="s">
        <v>44</v>
      </c>
      <c r="H15" s="48"/>
      <c r="I15" s="45"/>
      <c r="J15" s="46"/>
      <c r="K15" s="47">
        <f t="shared" si="0"/>
        <v>0</v>
      </c>
      <c r="L15" s="47">
        <f t="shared" si="1"/>
        <v>0</v>
      </c>
      <c r="M15" s="47">
        <f t="shared" si="2"/>
        <v>0</v>
      </c>
      <c r="N15" s="47">
        <f t="shared" si="3"/>
        <v>0</v>
      </c>
      <c r="O15" s="47">
        <f t="shared" si="4"/>
        <v>0</v>
      </c>
      <c r="Q15" s="80"/>
    </row>
    <row r="16" spans="1:17" s="3" customFormat="1" ht="51" customHeight="1" x14ac:dyDescent="0.25">
      <c r="A16" s="70">
        <v>44287</v>
      </c>
      <c r="B16" s="60" t="s">
        <v>48</v>
      </c>
      <c r="C16" s="59" t="s">
        <v>60</v>
      </c>
      <c r="D16" s="30" t="s">
        <v>42</v>
      </c>
      <c r="E16" s="63">
        <v>1</v>
      </c>
      <c r="F16" s="27" t="s">
        <v>43</v>
      </c>
      <c r="G16" s="28" t="s">
        <v>44</v>
      </c>
      <c r="H16" s="48"/>
      <c r="I16" s="45"/>
      <c r="J16" s="46"/>
      <c r="K16" s="47">
        <f t="shared" si="0"/>
        <v>0</v>
      </c>
      <c r="L16" s="47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/>
      <c r="Q16" s="80"/>
    </row>
    <row r="17" spans="1:17" s="3" customFormat="1" ht="47.25" customHeight="1" x14ac:dyDescent="0.25">
      <c r="A17" s="70">
        <v>44317</v>
      </c>
      <c r="B17" s="60" t="s">
        <v>49</v>
      </c>
      <c r="C17" s="59" t="s">
        <v>55</v>
      </c>
      <c r="D17" s="30" t="s">
        <v>42</v>
      </c>
      <c r="E17" s="63">
        <v>2</v>
      </c>
      <c r="F17" s="27" t="s">
        <v>43</v>
      </c>
      <c r="G17" s="28" t="s">
        <v>44</v>
      </c>
      <c r="H17" s="48"/>
      <c r="I17" s="45"/>
      <c r="J17" s="46"/>
      <c r="K17" s="47">
        <f t="shared" si="0"/>
        <v>0</v>
      </c>
      <c r="L17" s="47">
        <f t="shared" si="1"/>
        <v>0</v>
      </c>
      <c r="M17" s="47">
        <f t="shared" si="2"/>
        <v>0</v>
      </c>
      <c r="N17" s="47">
        <f t="shared" si="3"/>
        <v>0</v>
      </c>
      <c r="O17" s="47">
        <f>M17+N17</f>
        <v>0</v>
      </c>
      <c r="P17"/>
      <c r="Q17" s="80"/>
    </row>
    <row r="18" spans="1:17" s="3" customFormat="1" ht="63.75" customHeight="1" x14ac:dyDescent="0.25">
      <c r="A18" s="70">
        <v>44348</v>
      </c>
      <c r="B18" s="60" t="s">
        <v>50</v>
      </c>
      <c r="C18" s="59" t="s">
        <v>56</v>
      </c>
      <c r="D18" s="20" t="s">
        <v>42</v>
      </c>
      <c r="E18" s="63">
        <v>2</v>
      </c>
      <c r="F18" s="27" t="s">
        <v>43</v>
      </c>
      <c r="G18" s="28" t="s">
        <v>44</v>
      </c>
      <c r="H18" s="48"/>
      <c r="I18" s="45"/>
      <c r="J18" s="46"/>
      <c r="K18" s="47">
        <f t="shared" si="0"/>
        <v>0</v>
      </c>
      <c r="L18" s="47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/>
      <c r="Q18" s="80"/>
    </row>
    <row r="19" spans="1:17" s="3" customFormat="1" ht="67.5" customHeight="1" x14ac:dyDescent="0.25">
      <c r="A19" s="70">
        <v>44378</v>
      </c>
      <c r="B19" s="60" t="s">
        <v>51</v>
      </c>
      <c r="C19" s="59" t="s">
        <v>57</v>
      </c>
      <c r="D19" s="20" t="s">
        <v>42</v>
      </c>
      <c r="E19" s="63">
        <v>3</v>
      </c>
      <c r="F19" s="31" t="s">
        <v>43</v>
      </c>
      <c r="G19" s="32" t="s">
        <v>44</v>
      </c>
      <c r="H19" s="48"/>
      <c r="I19" s="56"/>
      <c r="J19" s="57"/>
      <c r="K19" s="58">
        <f t="shared" si="0"/>
        <v>0</v>
      </c>
      <c r="L19" s="58">
        <f t="shared" si="1"/>
        <v>0</v>
      </c>
      <c r="M19" s="58">
        <f t="shared" si="2"/>
        <v>0</v>
      </c>
      <c r="N19" s="58">
        <f t="shared" si="3"/>
        <v>0</v>
      </c>
      <c r="O19" s="58">
        <f t="shared" si="4"/>
        <v>0</v>
      </c>
      <c r="P19"/>
      <c r="Q19" s="81"/>
    </row>
    <row r="20" spans="1:17" s="3" customFormat="1" ht="52.5" customHeight="1" x14ac:dyDescent="0.25">
      <c r="A20" s="49"/>
      <c r="B20" s="50"/>
      <c r="C20" s="18"/>
      <c r="D20" s="51"/>
      <c r="E20" s="51"/>
      <c r="F20" s="51"/>
      <c r="G20" s="51"/>
      <c r="H20" s="49"/>
      <c r="I20" s="52"/>
      <c r="J20" s="51"/>
      <c r="K20" s="52"/>
      <c r="L20" s="52"/>
      <c r="M20" s="52"/>
      <c r="N20" s="52"/>
      <c r="O20" s="52"/>
      <c r="P20"/>
      <c r="Q20" s="82"/>
    </row>
    <row r="21" spans="1:17" s="3" customFormat="1" ht="53.25" customHeight="1" x14ac:dyDescent="0.25">
      <c r="A21" s="53"/>
      <c r="B21" s="54"/>
      <c r="C21" s="21" t="s">
        <v>39</v>
      </c>
      <c r="D21" s="55"/>
      <c r="E21" s="55"/>
      <c r="F21" s="55"/>
      <c r="G21" s="55"/>
      <c r="H21" s="53"/>
      <c r="I21" s="111" t="s">
        <v>63</v>
      </c>
      <c r="J21" s="111"/>
      <c r="K21" s="112"/>
      <c r="L21" s="113">
        <f>SUM(M13:M19)</f>
        <v>0</v>
      </c>
      <c r="M21" s="114" t="e">
        <f>SUM(#REF!)</f>
        <v>#REF!</v>
      </c>
      <c r="N21" s="2"/>
      <c r="O21" s="71">
        <f>SUM(O13:O19)</f>
        <v>0</v>
      </c>
      <c r="P21"/>
      <c r="Q21" s="83"/>
    </row>
    <row r="22" spans="1:17" ht="50.1" customHeight="1" x14ac:dyDescent="0.25">
      <c r="C22" s="5"/>
      <c r="Q22" s="83"/>
    </row>
    <row r="23" spans="1:17" ht="15.75" x14ac:dyDescent="0.25">
      <c r="C23" s="5"/>
      <c r="D23" s="9"/>
      <c r="E23" s="9"/>
      <c r="F23" s="9"/>
      <c r="I23" s="115" t="s">
        <v>64</v>
      </c>
      <c r="J23" s="116"/>
      <c r="K23" s="116"/>
      <c r="L23" s="116"/>
      <c r="M23" s="116"/>
      <c r="N23" s="72"/>
      <c r="O23" s="73"/>
      <c r="Q23" s="83"/>
    </row>
    <row r="24" spans="1:17" s="3" customFormat="1" ht="15.75" customHeight="1" x14ac:dyDescent="0.25">
      <c r="A24"/>
      <c r="B24" s="4"/>
      <c r="C24" s="5"/>
      <c r="H24"/>
      <c r="I24" s="74"/>
      <c r="J24" s="15"/>
      <c r="K24" s="16"/>
      <c r="L24" s="16"/>
      <c r="M24" s="16"/>
      <c r="N24" s="16"/>
      <c r="O24" s="75"/>
      <c r="P24"/>
      <c r="Q24" s="83"/>
    </row>
    <row r="25" spans="1:17" s="3" customFormat="1" ht="15" customHeight="1" x14ac:dyDescent="0.25">
      <c r="A25"/>
      <c r="B25" s="4"/>
      <c r="C25" s="5"/>
      <c r="H25"/>
      <c r="I25" s="74"/>
      <c r="J25" s="15"/>
      <c r="K25" s="16"/>
      <c r="L25" s="16"/>
      <c r="M25" s="16"/>
      <c r="N25" s="16"/>
      <c r="O25" s="75"/>
      <c r="P25"/>
      <c r="Q25" s="83"/>
    </row>
    <row r="26" spans="1:17" s="3" customFormat="1" ht="15" customHeight="1" x14ac:dyDescent="0.25">
      <c r="A26"/>
      <c r="B26" s="4"/>
      <c r="C26" s="5"/>
      <c r="H26"/>
      <c r="I26" s="74"/>
      <c r="J26" s="15"/>
      <c r="K26" s="16"/>
      <c r="M26" s="117" t="s">
        <v>41</v>
      </c>
      <c r="N26" s="117"/>
      <c r="O26" s="118"/>
      <c r="P26"/>
      <c r="Q26" s="83"/>
    </row>
    <row r="27" spans="1:17" s="3" customFormat="1" ht="15" customHeight="1" x14ac:dyDescent="0.25">
      <c r="A27"/>
      <c r="B27" s="4"/>
      <c r="C27" s="5"/>
      <c r="H27"/>
      <c r="I27" s="74"/>
      <c r="J27" s="15"/>
      <c r="K27" s="16"/>
      <c r="L27" s="17"/>
      <c r="M27" s="117"/>
      <c r="N27" s="117"/>
      <c r="O27" s="118"/>
      <c r="P27"/>
      <c r="Q27" s="83"/>
    </row>
    <row r="28" spans="1:17" s="3" customFormat="1" ht="15" customHeight="1" x14ac:dyDescent="0.25">
      <c r="A28"/>
      <c r="B28" s="4"/>
      <c r="C28" s="5"/>
      <c r="H28"/>
      <c r="I28" s="76"/>
      <c r="J28" s="77"/>
      <c r="K28" s="78"/>
      <c r="L28" s="79"/>
      <c r="M28" s="119"/>
      <c r="N28" s="119"/>
      <c r="O28" s="120"/>
      <c r="P28"/>
      <c r="Q28" s="83"/>
    </row>
    <row r="29" spans="1:17" s="3" customFormat="1" x14ac:dyDescent="0.25">
      <c r="A29"/>
      <c r="B29" s="4"/>
      <c r="C29" s="6"/>
      <c r="H29"/>
      <c r="I29" s="2"/>
      <c r="K29" s="2"/>
      <c r="L29" s="2"/>
      <c r="M29" s="2"/>
      <c r="N29" s="2"/>
      <c r="O29" s="2"/>
      <c r="P29"/>
      <c r="Q29"/>
    </row>
    <row r="30" spans="1:17" s="3" customFormat="1" x14ac:dyDescent="0.25">
      <c r="A30"/>
      <c r="B30" s="4"/>
      <c r="C30" s="6"/>
      <c r="H30"/>
      <c r="I30" s="2"/>
      <c r="K30" s="2"/>
      <c r="L30" s="2"/>
      <c r="M30" s="2"/>
      <c r="N30" s="2"/>
      <c r="O30" s="2"/>
      <c r="P30"/>
      <c r="Q30"/>
    </row>
    <row r="31" spans="1:17" s="3" customFormat="1" x14ac:dyDescent="0.25">
      <c r="A31"/>
      <c r="B31" s="4"/>
      <c r="H31"/>
      <c r="I31" s="2"/>
      <c r="K31" s="2"/>
      <c r="L31" s="2"/>
      <c r="M31" s="2"/>
      <c r="N31" s="2"/>
      <c r="O31" s="2"/>
      <c r="P31"/>
      <c r="Q31"/>
    </row>
    <row r="32" spans="1:17" s="3" customFormat="1" x14ac:dyDescent="0.25">
      <c r="A32"/>
      <c r="B32" s="4"/>
      <c r="C32" s="6"/>
      <c r="H32"/>
      <c r="I32" s="2"/>
      <c r="K32" s="2"/>
      <c r="L32" s="2"/>
      <c r="M32" s="2"/>
      <c r="N32" s="2"/>
      <c r="O32" s="2"/>
      <c r="P32"/>
      <c r="Q32"/>
    </row>
    <row r="33" spans="1:17" s="3" customFormat="1" x14ac:dyDescent="0.25">
      <c r="A33"/>
      <c r="B33" s="4"/>
      <c r="C33" s="6"/>
      <c r="H33"/>
      <c r="I33" s="2"/>
      <c r="K33" s="2"/>
      <c r="L33" s="2"/>
      <c r="M33" s="2"/>
      <c r="N33" s="2"/>
      <c r="O33" s="2"/>
      <c r="P33"/>
      <c r="Q33"/>
    </row>
    <row r="34" spans="1:17" s="3" customFormat="1" x14ac:dyDescent="0.25">
      <c r="A34"/>
      <c r="B34" s="4"/>
      <c r="C34" s="6"/>
      <c r="H34"/>
      <c r="I34" s="2"/>
      <c r="K34" s="2"/>
      <c r="L34" s="2"/>
      <c r="M34" s="2"/>
      <c r="N34" s="2"/>
      <c r="O34" s="2"/>
      <c r="P34"/>
      <c r="Q34"/>
    </row>
    <row r="35" spans="1:17" s="3" customFormat="1" x14ac:dyDescent="0.25">
      <c r="A35"/>
      <c r="B35" s="4"/>
      <c r="C35" s="7"/>
      <c r="H35"/>
      <c r="I35" s="2"/>
      <c r="K35" s="2"/>
      <c r="L35" s="2"/>
      <c r="M35" s="2"/>
      <c r="N35" s="2"/>
      <c r="O35" s="2"/>
      <c r="P35"/>
      <c r="Q35"/>
    </row>
    <row r="36" spans="1:17" s="3" customFormat="1" x14ac:dyDescent="0.25">
      <c r="A36"/>
      <c r="B36" s="4"/>
      <c r="C36" s="7"/>
      <c r="H36"/>
      <c r="I36" s="2"/>
      <c r="K36" s="2"/>
      <c r="L36" s="2"/>
      <c r="M36" s="2"/>
      <c r="N36" s="2"/>
      <c r="O36" s="2"/>
      <c r="P36"/>
      <c r="Q36"/>
    </row>
    <row r="37" spans="1:17" s="3" customFormat="1" x14ac:dyDescent="0.25">
      <c r="A37"/>
      <c r="B37" s="4"/>
      <c r="C37" s="6"/>
      <c r="H37"/>
      <c r="I37" s="2"/>
      <c r="K37" s="2"/>
      <c r="L37" s="2"/>
      <c r="M37" s="2"/>
      <c r="N37" s="2"/>
      <c r="O37" s="2"/>
      <c r="P37"/>
      <c r="Q37"/>
    </row>
    <row r="38" spans="1:17" s="3" customFormat="1" x14ac:dyDescent="0.25">
      <c r="A38"/>
      <c r="B38" s="4"/>
      <c r="C38" s="6"/>
      <c r="H38"/>
      <c r="I38" s="2"/>
      <c r="K38" s="2"/>
      <c r="L38" s="2"/>
      <c r="M38" s="2"/>
      <c r="N38" s="2"/>
      <c r="O38" s="2"/>
      <c r="P38"/>
      <c r="Q38"/>
    </row>
    <row r="39" spans="1:17" s="3" customFormat="1" x14ac:dyDescent="0.25">
      <c r="A39"/>
      <c r="B39" s="4"/>
      <c r="C39" s="6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6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6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6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6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6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6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6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6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6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6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6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6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6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6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6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6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C58" s="6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6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6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6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6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6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6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6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6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6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6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6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6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6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6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6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6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6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6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6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6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6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6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6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6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6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6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6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6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6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6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6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6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6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8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8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8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8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8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8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8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8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8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8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8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8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8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8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8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8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8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8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 s="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8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 s="8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 s="8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 s="8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 s="8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 s="8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 s="8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 s="4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4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4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4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4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4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4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4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4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4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4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4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4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4"/>
      <c r="H139"/>
      <c r="I139" s="2"/>
      <c r="K139" s="2"/>
      <c r="L139" s="2"/>
      <c r="M139" s="2"/>
      <c r="N139" s="2"/>
      <c r="O139" s="2"/>
      <c r="P139"/>
      <c r="Q139"/>
    </row>
  </sheetData>
  <mergeCells count="18">
    <mergeCell ref="I21:K21"/>
    <mergeCell ref="L21:M21"/>
    <mergeCell ref="I23:M23"/>
    <mergeCell ref="M26:O28"/>
    <mergeCell ref="I12:O12"/>
    <mergeCell ref="A1:Q1"/>
    <mergeCell ref="C3:Q3"/>
    <mergeCell ref="A2:Q2"/>
    <mergeCell ref="C4:Q4"/>
    <mergeCell ref="C5:Q5"/>
    <mergeCell ref="A4:B4"/>
    <mergeCell ref="A3:B3"/>
    <mergeCell ref="C6:Q6"/>
    <mergeCell ref="C7:Q7"/>
    <mergeCell ref="A8:O8"/>
    <mergeCell ref="A7:B7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 časť - Náhradné diely</vt:lpstr>
      <vt:lpstr>2 časť Náhradné diely - APVV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2021-05-03T11:03:30Z</cp:lastPrinted>
  <dcterms:created xsi:type="dcterms:W3CDTF">2020-11-12T14:33:15Z</dcterms:created>
  <dcterms:modified xsi:type="dcterms:W3CDTF">2021-05-11T07:53:47Z</dcterms:modified>
</cp:coreProperties>
</file>